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fi05398\Documents\"/>
    </mc:Choice>
  </mc:AlternateContent>
  <bookViews>
    <workbookView xWindow="0" yWindow="0" windowWidth="28650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T35" i="1"/>
  <c r="S35" i="1"/>
  <c r="R35" i="1"/>
  <c r="P35" i="1"/>
  <c r="O35" i="1"/>
  <c r="N35" i="1"/>
  <c r="M35" i="1"/>
  <c r="K35" i="1"/>
  <c r="J35" i="1"/>
  <c r="I35" i="1"/>
  <c r="H35" i="1"/>
  <c r="F35" i="1"/>
  <c r="E35" i="1"/>
  <c r="D35" i="1"/>
  <c r="C35" i="1"/>
</calcChain>
</file>

<file path=xl/sharedStrings.xml><?xml version="1.0" encoding="utf-8"?>
<sst xmlns="http://schemas.openxmlformats.org/spreadsheetml/2006/main" count="41" uniqueCount="17">
  <si>
    <t>Type of Grant</t>
  </si>
  <si>
    <t>Court Appointed Special Advocate</t>
  </si>
  <si>
    <t>Victim Witness--General Funds</t>
  </si>
  <si>
    <t>Victim Services Grant Program</t>
  </si>
  <si>
    <t>Virginia Department of Social Serv</t>
  </si>
  <si>
    <t>School Based Victm Services</t>
  </si>
  <si>
    <t>Virginia Beach Victims</t>
  </si>
  <si>
    <t>Grand Totals</t>
  </si>
  <si>
    <t>Award</t>
  </si>
  <si>
    <t>Federal Funds</t>
  </si>
  <si>
    <t>Expended</t>
  </si>
  <si>
    <t>Disbursed</t>
  </si>
  <si>
    <t>Balance</t>
  </si>
  <si>
    <t>General Funds</t>
  </si>
  <si>
    <t>Special Funds</t>
  </si>
  <si>
    <t>Agency Funds</t>
  </si>
  <si>
    <t>Victim Services--New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</si>
</sst>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7" formatCode="_(&quot;$&quot;* #,##0_);_(&quot;$&quot;* \(#,##0\);_(&quot;$&quot;* &quot;-&quot;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2" xfId="0" applyNumberFormat="1" applyBorder="1"/>
    <xf numFmtId="167" fontId="0" fillId="0" borderId="2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A2" sqref="A2"/>
    </sheetView>
  </sheetViews>
  <sheetFormatPr defaultRowHeight="15" x14ac:dyDescent="0.25"/>
  <cols>
    <col min="1" max="1" width="31.140625" customWidth="1"/>
    <col min="2" max="2" width="3" customWidth="1"/>
    <col min="3" max="3" width="12.7109375" customWidth="1"/>
    <col min="4" max="5" width="13.140625" customWidth="1"/>
    <col min="6" max="6" width="13" customWidth="1"/>
    <col min="7" max="7" width="2.140625" customWidth="1"/>
    <col min="8" max="8" width="13.5703125" customWidth="1"/>
    <col min="9" max="9" width="13.85546875" customWidth="1"/>
    <col min="10" max="11" width="13.5703125" customWidth="1"/>
    <col min="12" max="12" width="2" customWidth="1"/>
    <col min="13" max="13" width="13.140625" customWidth="1"/>
    <col min="14" max="14" width="12.7109375" customWidth="1"/>
    <col min="15" max="15" width="13.140625" customWidth="1"/>
    <col min="16" max="16" width="13.28515625" customWidth="1"/>
    <col min="17" max="17" width="2" customWidth="1"/>
    <col min="18" max="18" width="14.42578125" customWidth="1"/>
    <col min="19" max="19" width="14" customWidth="1"/>
    <col min="20" max="20" width="13.5703125" customWidth="1"/>
    <col min="21" max="21" width="13.7109375" customWidth="1"/>
  </cols>
  <sheetData>
    <row r="1" spans="1:21" x14ac:dyDescent="0.25">
      <c r="A1" s="3" t="s">
        <v>0</v>
      </c>
      <c r="B1" s="1"/>
      <c r="C1" s="4" t="s">
        <v>8</v>
      </c>
      <c r="D1" s="3" t="s">
        <v>10</v>
      </c>
      <c r="E1" s="3" t="s">
        <v>11</v>
      </c>
      <c r="F1" s="3" t="s">
        <v>12</v>
      </c>
      <c r="G1" s="1"/>
      <c r="H1" s="3" t="s">
        <v>8</v>
      </c>
      <c r="I1" s="3" t="s">
        <v>10</v>
      </c>
      <c r="J1" s="3" t="s">
        <v>11</v>
      </c>
      <c r="K1" s="3" t="s">
        <v>12</v>
      </c>
      <c r="M1" s="4" t="s">
        <v>8</v>
      </c>
      <c r="N1" s="4" t="s">
        <v>10</v>
      </c>
      <c r="O1" s="4" t="s">
        <v>11</v>
      </c>
      <c r="P1" s="4" t="s">
        <v>12</v>
      </c>
      <c r="R1" s="4" t="s">
        <v>8</v>
      </c>
      <c r="S1" s="4" t="s">
        <v>10</v>
      </c>
      <c r="T1" s="4" t="s">
        <v>11</v>
      </c>
      <c r="U1" s="4" t="s">
        <v>12</v>
      </c>
    </row>
    <row r="2" spans="1:21" x14ac:dyDescent="0.25">
      <c r="C2" s="5" t="s">
        <v>9</v>
      </c>
      <c r="D2" s="5" t="s">
        <v>9</v>
      </c>
      <c r="E2" s="5" t="s">
        <v>9</v>
      </c>
      <c r="F2" s="5" t="s">
        <v>9</v>
      </c>
      <c r="H2" s="5" t="s">
        <v>13</v>
      </c>
      <c r="I2" s="5" t="s">
        <v>13</v>
      </c>
      <c r="J2" s="5" t="s">
        <v>13</v>
      </c>
      <c r="K2" s="5" t="s">
        <v>13</v>
      </c>
      <c r="M2" s="5" t="s">
        <v>14</v>
      </c>
      <c r="N2" s="5" t="s">
        <v>14</v>
      </c>
      <c r="O2" s="5" t="s">
        <v>14</v>
      </c>
      <c r="P2" s="5" t="s">
        <v>14</v>
      </c>
      <c r="R2" s="5" t="s">
        <v>15</v>
      </c>
      <c r="S2" s="5" t="s">
        <v>15</v>
      </c>
      <c r="T2" s="5" t="s">
        <v>15</v>
      </c>
      <c r="U2" s="5" t="s">
        <v>15</v>
      </c>
    </row>
    <row r="4" spans="1:21" x14ac:dyDescent="0.25">
      <c r="A4" t="s">
        <v>1</v>
      </c>
      <c r="C4" s="2">
        <v>1499242</v>
      </c>
      <c r="D4" s="2">
        <v>1475493</v>
      </c>
      <c r="E4" s="2">
        <v>1475493</v>
      </c>
      <c r="F4" s="2">
        <v>23749</v>
      </c>
      <c r="G4" s="2"/>
    </row>
    <row r="6" spans="1:21" x14ac:dyDescent="0.25">
      <c r="H6" s="2">
        <v>1532206</v>
      </c>
      <c r="I6" s="2">
        <v>1495374</v>
      </c>
      <c r="J6" s="2">
        <v>1495374</v>
      </c>
      <c r="K6" s="2">
        <v>36832</v>
      </c>
    </row>
    <row r="8" spans="1:21" x14ac:dyDescent="0.25">
      <c r="R8" s="2">
        <v>510726</v>
      </c>
      <c r="S8" s="2">
        <v>402289</v>
      </c>
      <c r="T8" s="2">
        <v>402289</v>
      </c>
      <c r="U8" s="2">
        <v>108437</v>
      </c>
    </row>
    <row r="10" spans="1:21" x14ac:dyDescent="0.25">
      <c r="A10" t="s">
        <v>16</v>
      </c>
      <c r="C10" s="2">
        <v>12343413</v>
      </c>
      <c r="D10" s="2">
        <v>11660421</v>
      </c>
      <c r="E10" s="2">
        <v>11744195</v>
      </c>
      <c r="F10" s="2">
        <v>682992</v>
      </c>
    </row>
    <row r="12" spans="1:21" x14ac:dyDescent="0.25">
      <c r="M12" s="2">
        <v>4203771</v>
      </c>
      <c r="N12" s="2">
        <v>3848287</v>
      </c>
      <c r="O12" s="2">
        <v>3891589</v>
      </c>
      <c r="P12" s="2">
        <v>355484</v>
      </c>
    </row>
    <row r="14" spans="1:21" x14ac:dyDescent="0.25">
      <c r="A14" t="s">
        <v>2</v>
      </c>
      <c r="C14" s="2">
        <v>2548789</v>
      </c>
      <c r="D14" s="2">
        <v>2272792</v>
      </c>
      <c r="E14" s="2">
        <v>2329763</v>
      </c>
      <c r="F14" s="2">
        <v>275997</v>
      </c>
    </row>
    <row r="16" spans="1:21" x14ac:dyDescent="0.25">
      <c r="H16" s="2">
        <v>868462</v>
      </c>
      <c r="I16" s="2">
        <v>761103</v>
      </c>
      <c r="J16" s="2">
        <v>697571</v>
      </c>
      <c r="K16" s="2">
        <v>107359</v>
      </c>
    </row>
    <row r="18" spans="1:21" x14ac:dyDescent="0.25">
      <c r="A18" t="s">
        <v>3</v>
      </c>
      <c r="C18" s="2">
        <v>37587886</v>
      </c>
      <c r="D18" s="2">
        <v>33220763</v>
      </c>
      <c r="E18" s="2">
        <v>29781543</v>
      </c>
      <c r="F18" s="2">
        <v>4367123</v>
      </c>
    </row>
    <row r="20" spans="1:21" x14ac:dyDescent="0.25">
      <c r="H20" s="2">
        <v>2207629</v>
      </c>
      <c r="I20" s="2">
        <v>2337198</v>
      </c>
      <c r="J20" s="2">
        <v>2164700</v>
      </c>
      <c r="K20" s="2">
        <v>-129569</v>
      </c>
    </row>
    <row r="22" spans="1:21" x14ac:dyDescent="0.25">
      <c r="R22" s="2">
        <v>6789695</v>
      </c>
      <c r="S22" s="2">
        <v>5525064</v>
      </c>
      <c r="T22">
        <v>0</v>
      </c>
      <c r="U22" s="2">
        <v>1264631</v>
      </c>
    </row>
    <row r="24" spans="1:21" x14ac:dyDescent="0.25">
      <c r="A24" t="s">
        <v>4</v>
      </c>
      <c r="C24" s="2">
        <v>11512448</v>
      </c>
      <c r="D24" s="2">
        <v>6896905</v>
      </c>
      <c r="E24" s="2">
        <v>6651692</v>
      </c>
      <c r="F24" s="2">
        <v>4615543</v>
      </c>
    </row>
    <row r="26" spans="1:21" x14ac:dyDescent="0.25">
      <c r="R26" s="2">
        <v>2804233</v>
      </c>
      <c r="S26" s="2">
        <v>1594779</v>
      </c>
      <c r="T26">
        <v>0</v>
      </c>
      <c r="U26" s="2">
        <v>1209454</v>
      </c>
    </row>
    <row r="28" spans="1:21" x14ac:dyDescent="0.25">
      <c r="A28" t="s">
        <v>5</v>
      </c>
      <c r="C28" s="2">
        <v>341635</v>
      </c>
      <c r="D28" s="2">
        <v>244745</v>
      </c>
      <c r="E28" s="2">
        <v>244745</v>
      </c>
      <c r="F28" s="2">
        <v>96890</v>
      </c>
    </row>
    <row r="30" spans="1:21" x14ac:dyDescent="0.25">
      <c r="R30" s="2">
        <v>99768</v>
      </c>
      <c r="S30" s="2">
        <v>52233</v>
      </c>
      <c r="T30">
        <v>0</v>
      </c>
      <c r="U30" s="2">
        <v>47535</v>
      </c>
    </row>
    <row r="32" spans="1:21" x14ac:dyDescent="0.25">
      <c r="A32" t="s">
        <v>6</v>
      </c>
      <c r="C32" s="2">
        <v>2400000</v>
      </c>
      <c r="D32">
        <v>0</v>
      </c>
      <c r="E32">
        <v>0</v>
      </c>
      <c r="F32" s="2">
        <v>2400000</v>
      </c>
    </row>
    <row r="35" spans="1:21" ht="15.75" thickBot="1" x14ac:dyDescent="0.3">
      <c r="A35" s="6" t="s">
        <v>7</v>
      </c>
      <c r="C35" s="7">
        <f>SUM(C4+C10+C14+C18+C24+C28+C32)</f>
        <v>68233413</v>
      </c>
      <c r="D35" s="7">
        <f>SUM(D4+D10+D14+D18+D24+D28+D32)</f>
        <v>55771119</v>
      </c>
      <c r="E35" s="7">
        <f>SUM(E4+E10+E14+E18+E24+E28+E32)</f>
        <v>52227431</v>
      </c>
      <c r="F35" s="7">
        <f>SUM(F4+F10+F14+F18+F24+F28+F32)</f>
        <v>12462294</v>
      </c>
      <c r="H35" s="7">
        <f>SUM(H6+H12+H16+H20+H26)</f>
        <v>4608297</v>
      </c>
      <c r="I35" s="7">
        <f>SUM(I6+I12+I16+I20+I26)</f>
        <v>4593675</v>
      </c>
      <c r="J35" s="7">
        <f>SUM(J6+J12+J16+J20+J26)</f>
        <v>4357645</v>
      </c>
      <c r="K35" s="7">
        <f>SUM(K6+K12+K16+K20+K26)</f>
        <v>14622</v>
      </c>
      <c r="M35" s="7">
        <f>SUM(M12)</f>
        <v>4203771</v>
      </c>
      <c r="N35" s="7">
        <f t="shared" ref="N35:P35" si="0">SUM(N12)</f>
        <v>3848287</v>
      </c>
      <c r="O35" s="7">
        <f t="shared" si="0"/>
        <v>3891589</v>
      </c>
      <c r="P35" s="7">
        <f t="shared" si="0"/>
        <v>355484</v>
      </c>
      <c r="R35" s="8">
        <f>SUM(R8+R22+R26+R30)</f>
        <v>10204422</v>
      </c>
      <c r="S35" s="8">
        <f t="shared" ref="S35:U35" si="1">SUM(S8+S22+S26+S30)</f>
        <v>7574365</v>
      </c>
      <c r="T35" s="8">
        <f t="shared" si="1"/>
        <v>402289</v>
      </c>
      <c r="U35" s="8">
        <f t="shared" si="1"/>
        <v>2630057</v>
      </c>
    </row>
    <row r="36" spans="1:21" ht="15.75" thickTop="1" x14ac:dyDescent="0.25"/>
  </sheetData>
  <pageMargins left="0.7" right="0.7" top="0.75" bottom="0.75" header="0.3" footer="0.3"/>
  <pageSetup scale="45" orientation="landscape" horizontalDpi="0" verticalDpi="0" r:id="rId1"/>
  <headerFooter>
    <oddHeader>&amp;C&amp;"-,Bold"&amp;14 2018 VOCA PROGRAM BREAKDOWN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2021-06-09T18:54:19Z</cp:lastPrinted>
  <dcterms:created xsi:type="dcterms:W3CDTF">2021-06-08T19:27:06Z</dcterms:created>
  <dcterms:modified xsi:type="dcterms:W3CDTF">2021-06-09T19:09:18Z</dcterms:modified>
</cp:coreProperties>
</file>